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ial Balance" sheetId="1" r:id="rId4"/>
  </sheets>
  <definedNames/>
  <calcPr/>
</workbook>
</file>

<file path=xl/sharedStrings.xml><?xml version="1.0" encoding="utf-8"?>
<sst xmlns="http://schemas.openxmlformats.org/spreadsheetml/2006/main" count="62" uniqueCount="49">
  <si>
    <t>Trial Balance Worksheet (Adjusted)</t>
  </si>
  <si>
    <t>[Company Name]</t>
  </si>
  <si>
    <t>Address: [Your Client's Company Address]</t>
  </si>
  <si>
    <t>Prepared by: [Your name or Your Firm's Name]</t>
  </si>
  <si>
    <t>Generated: 2025-10-01  •  Edit white amount cells only; green totals and Adjusted columns calculate.</t>
  </si>
  <si>
    <t>Account Name</t>
  </si>
  <si>
    <t>Type</t>
  </si>
  <si>
    <t>Unadjusted Debit</t>
  </si>
  <si>
    <t>Unadjusted Credit</t>
  </si>
  <si>
    <t>Adjustments Debit</t>
  </si>
  <si>
    <t>Adjustments Credit</t>
  </si>
  <si>
    <t>Adjusted Debit</t>
  </si>
  <si>
    <t>Adjusted Credit</t>
  </si>
  <si>
    <t>Notes</t>
  </si>
  <si>
    <t>Cash</t>
  </si>
  <si>
    <t>Asset</t>
  </si>
  <si>
    <t>Accounts Receivable</t>
  </si>
  <si>
    <t>Prepaid Expenses</t>
  </si>
  <si>
    <t>Amortize prepaid → Insurance exp</t>
  </si>
  <si>
    <t>Inventory</t>
  </si>
  <si>
    <t>Equipment</t>
  </si>
  <si>
    <t>Accumulated Depreciation</t>
  </si>
  <si>
    <t>Asset (contra)</t>
  </si>
  <si>
    <t>Depreciation</t>
  </si>
  <si>
    <t>Accounts Payable</t>
  </si>
  <si>
    <t>Liability</t>
  </si>
  <si>
    <t>Accrued Expenses</t>
  </si>
  <si>
    <t>Accrue salaries</t>
  </si>
  <si>
    <t>Notes Payable</t>
  </si>
  <si>
    <t>Owner's Capital</t>
  </si>
  <si>
    <t>Equity</t>
  </si>
  <si>
    <t>Retained Earnings</t>
  </si>
  <si>
    <t>Sales Revenue</t>
  </si>
  <si>
    <t>Revenue</t>
  </si>
  <si>
    <t>Service Income</t>
  </si>
  <si>
    <t>Cost of Goods Sold</t>
  </si>
  <si>
    <t>Expense</t>
  </si>
  <si>
    <t>Rent Expense</t>
  </si>
  <si>
    <t>Salaries Expense</t>
  </si>
  <si>
    <t>Accrual</t>
  </si>
  <si>
    <t>Utilities Expense</t>
  </si>
  <si>
    <t>Depreciation Expense</t>
  </si>
  <si>
    <t>Insurance Expense</t>
  </si>
  <si>
    <t>Totals</t>
  </si>
  <si>
    <t>Unadjusted Difference (Dr − Cr):</t>
  </si>
  <si>
    <t>Adjustments Difference (Dr − Cr):</t>
  </si>
  <si>
    <t>Adjusted Difference (Dr − Cr):</t>
  </si>
  <si>
    <t>Status:</t>
  </si>
  <si>
    <t>Tip: Enter debits or credits (never both) for each account. Add new rows above the Totals row as needed.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</si>
</sst>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[Red]-#,##0;&quot;-&quot;"/>
  </numFmts>
  <fonts count="11">
    <font>
      <sz val="11.0"/>
      <color theme="1"/>
      <name val="Calibri"/>
      <scheme val="minor"/>
    </font>
    <font>
      <b/>
      <sz val="15.0"/>
      <color theme="1"/>
      <name val="Montserrat"/>
    </font>
    <font>
      <b/>
      <sz val="15.0"/>
      <color rgb="FF001A31"/>
      <name val="Montserrat"/>
    </font>
    <font>
      <color theme="1"/>
      <name val="Montserrat"/>
    </font>
    <font>
      <color rgb="FF000000"/>
      <name val="Montserrat"/>
    </font>
    <font>
      <i/>
      <sz val="11.0"/>
      <color rgb="FF555555"/>
      <name val="Montserrat"/>
    </font>
    <font>
      <b/>
      <sz val="11.0"/>
      <color rgb="FFFFFFFF"/>
      <name val="Montserrat"/>
    </font>
    <font>
      <sz val="11.0"/>
      <color theme="1"/>
      <name val="Montserrat"/>
    </font>
    <font>
      <b/>
      <sz val="11.0"/>
      <color theme="1"/>
      <name val="Montserrat"/>
    </font>
    <font>
      <b/>
      <sz val="11.0"/>
      <color rgb="FF006100"/>
      <name val="Montserrat"/>
    </font>
    <font>
      <i/>
      <sz val="11.0"/>
      <color rgb="FF666666"/>
      <name val="Montserrat"/>
    </font>
  </fonts>
  <fills count="4">
    <fill>
      <patternFill patternType="none"/>
    </fill>
    <fill>
      <patternFill patternType="lightGray"/>
    </fill>
    <fill>
      <patternFill patternType="solid">
        <fgColor rgb="FF1A7E40"/>
        <bgColor rgb="FF1A7E40"/>
      </patternFill>
    </fill>
    <fill>
      <patternFill patternType="solid">
        <fgColor rgb="FFDEF0E3"/>
        <bgColor rgb="FFDEF0E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5" numFmtId="0" xfId="0" applyFont="1"/>
    <xf borderId="1" fillId="2" fontId="6" numFmtId="0" xfId="0" applyAlignment="1" applyBorder="1" applyFill="1" applyFont="1">
      <alignment horizontal="center"/>
    </xf>
    <xf borderId="1" fillId="0" fontId="7" numFmtId="0" xfId="0" applyBorder="1" applyFont="1"/>
    <xf borderId="1" fillId="0" fontId="7" numFmtId="164" xfId="0" applyBorder="1" applyFont="1" applyNumberFormat="1"/>
    <xf borderId="1" fillId="0" fontId="8" numFmtId="164" xfId="0" applyBorder="1" applyFont="1" applyNumberFormat="1"/>
    <xf borderId="1" fillId="0" fontId="8" numFmtId="0" xfId="0" applyBorder="1" applyFont="1"/>
    <xf borderId="1" fillId="3" fontId="8" numFmtId="164" xfId="0" applyBorder="1" applyFill="1" applyFont="1" applyNumberFormat="1"/>
    <xf borderId="0" fillId="0" fontId="9" numFmtId="0" xfId="0" applyFont="1"/>
    <xf borderId="0" fillId="0" fontId="10" numFmtId="0" xfId="0" applyFont="1"/>
  </cellXfs>
  <cellStyles count="1">
    <cellStyle xfId="0" name="Normal" builtinId="0"/>
  </cellStyles>
  <dxfs count="1">
    <dxf>
      <font>
        <b/>
        <color rgb="FF9C0006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28575</xdr:rowOff>
    </xdr:from>
    <xdr:ext cx="2257425" cy="361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35.57"/>
    <col customWidth="1" min="2" max="2" width="16.71"/>
    <col customWidth="1" min="3" max="3" width="21.57"/>
    <col customWidth="1" min="4" max="4" width="22.14"/>
    <col customWidth="1" min="5" max="5" width="24.86"/>
    <col customWidth="1" min="6" max="6" width="24.57"/>
    <col customWidth="1" min="7" max="7" width="23.29"/>
    <col customWidth="1" min="8" max="8" width="19.29"/>
    <col customWidth="1" min="9" max="9" width="32.86"/>
    <col customWidth="1" min="10" max="26" width="8.71"/>
  </cols>
  <sheetData>
    <row r="1" ht="3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5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6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7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8" t="s">
        <v>14</v>
      </c>
      <c r="B9" s="6" t="s">
        <v>15</v>
      </c>
      <c r="C9" s="9">
        <v>30300.0</v>
      </c>
      <c r="D9" s="9">
        <v>0.0</v>
      </c>
      <c r="E9" s="9">
        <v>0.0</v>
      </c>
      <c r="F9" s="9">
        <v>0.0</v>
      </c>
      <c r="G9" s="10">
        <f t="shared" ref="G9:G27" si="1">IF((C9-D9)+(E9-F9)&gt;=0,(C9-D9)+(E9-F9),0)</f>
        <v>30300</v>
      </c>
      <c r="H9" s="10">
        <f t="shared" ref="H9:H27" si="2">IF((C9-D9)+(E9-F9)&lt;0,-((C9-D9)+(E9-F9)),0)</f>
        <v>0</v>
      </c>
      <c r="I9" s="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8" t="s">
        <v>16</v>
      </c>
      <c r="B10" s="6" t="s">
        <v>15</v>
      </c>
      <c r="C10" s="9">
        <v>12000.0</v>
      </c>
      <c r="D10" s="9">
        <v>0.0</v>
      </c>
      <c r="E10" s="9">
        <v>0.0</v>
      </c>
      <c r="F10" s="9">
        <v>0.0</v>
      </c>
      <c r="G10" s="10">
        <f t="shared" si="1"/>
        <v>12000</v>
      </c>
      <c r="H10" s="10">
        <f t="shared" si="2"/>
        <v>0</v>
      </c>
      <c r="I10" s="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8" t="s">
        <v>17</v>
      </c>
      <c r="B11" s="6" t="s">
        <v>15</v>
      </c>
      <c r="C11" s="9">
        <v>2000.0</v>
      </c>
      <c r="D11" s="9">
        <v>0.0</v>
      </c>
      <c r="E11" s="9">
        <v>0.0</v>
      </c>
      <c r="F11" s="9">
        <v>200.0</v>
      </c>
      <c r="G11" s="10">
        <f t="shared" si="1"/>
        <v>1800</v>
      </c>
      <c r="H11" s="10">
        <f t="shared" si="2"/>
        <v>0</v>
      </c>
      <c r="I11" s="8" t="s">
        <v>18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8" t="s">
        <v>19</v>
      </c>
      <c r="B12" s="6" t="s">
        <v>15</v>
      </c>
      <c r="C12" s="9">
        <v>9000.0</v>
      </c>
      <c r="D12" s="9">
        <v>0.0</v>
      </c>
      <c r="E12" s="9">
        <v>0.0</v>
      </c>
      <c r="F12" s="9">
        <v>0.0</v>
      </c>
      <c r="G12" s="10">
        <f t="shared" si="1"/>
        <v>9000</v>
      </c>
      <c r="H12" s="10">
        <f t="shared" si="2"/>
        <v>0</v>
      </c>
      <c r="I12" s="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8" t="s">
        <v>20</v>
      </c>
      <c r="B13" s="6" t="s">
        <v>15</v>
      </c>
      <c r="C13" s="9">
        <v>30000.0</v>
      </c>
      <c r="D13" s="9">
        <v>0.0</v>
      </c>
      <c r="E13" s="9">
        <v>0.0</v>
      </c>
      <c r="F13" s="9">
        <v>0.0</v>
      </c>
      <c r="G13" s="10">
        <f t="shared" si="1"/>
        <v>30000</v>
      </c>
      <c r="H13" s="10">
        <f t="shared" si="2"/>
        <v>0</v>
      </c>
      <c r="I13" s="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8" t="s">
        <v>21</v>
      </c>
      <c r="B14" s="6" t="s">
        <v>22</v>
      </c>
      <c r="C14" s="9">
        <v>0.0</v>
      </c>
      <c r="D14" s="9">
        <v>8000.0</v>
      </c>
      <c r="E14" s="9">
        <v>0.0</v>
      </c>
      <c r="F14" s="9">
        <v>1000.0</v>
      </c>
      <c r="G14" s="10">
        <f t="shared" si="1"/>
        <v>0</v>
      </c>
      <c r="H14" s="10">
        <f t="shared" si="2"/>
        <v>9000</v>
      </c>
      <c r="I14" s="8" t="s">
        <v>23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8" t="s">
        <v>24</v>
      </c>
      <c r="B15" s="6" t="s">
        <v>25</v>
      </c>
      <c r="C15" s="9">
        <v>0.0</v>
      </c>
      <c r="D15" s="9">
        <v>7500.0</v>
      </c>
      <c r="E15" s="9">
        <v>0.0</v>
      </c>
      <c r="F15" s="9">
        <v>0.0</v>
      </c>
      <c r="G15" s="10">
        <f t="shared" si="1"/>
        <v>0</v>
      </c>
      <c r="H15" s="10">
        <f t="shared" si="2"/>
        <v>7500</v>
      </c>
      <c r="I15" s="8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8" t="s">
        <v>26</v>
      </c>
      <c r="B16" s="6" t="s">
        <v>25</v>
      </c>
      <c r="C16" s="9">
        <v>0.0</v>
      </c>
      <c r="D16" s="9">
        <v>3000.0</v>
      </c>
      <c r="E16" s="9">
        <v>0.0</v>
      </c>
      <c r="F16" s="9">
        <v>500.0</v>
      </c>
      <c r="G16" s="10">
        <f t="shared" si="1"/>
        <v>0</v>
      </c>
      <c r="H16" s="10">
        <f t="shared" si="2"/>
        <v>3500</v>
      </c>
      <c r="I16" s="8" t="s">
        <v>27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8" t="s">
        <v>28</v>
      </c>
      <c r="B17" s="6" t="s">
        <v>25</v>
      </c>
      <c r="C17" s="9">
        <v>0.0</v>
      </c>
      <c r="D17" s="9">
        <v>20000.0</v>
      </c>
      <c r="E17" s="9">
        <v>0.0</v>
      </c>
      <c r="F17" s="9">
        <v>0.0</v>
      </c>
      <c r="G17" s="10">
        <f t="shared" si="1"/>
        <v>0</v>
      </c>
      <c r="H17" s="10">
        <f t="shared" si="2"/>
        <v>20000</v>
      </c>
      <c r="I17" s="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8" t="s">
        <v>29</v>
      </c>
      <c r="B18" s="6" t="s">
        <v>30</v>
      </c>
      <c r="C18" s="9">
        <v>0.0</v>
      </c>
      <c r="D18" s="9">
        <v>30000.0</v>
      </c>
      <c r="E18" s="9">
        <v>0.0</v>
      </c>
      <c r="F18" s="9">
        <v>0.0</v>
      </c>
      <c r="G18" s="10">
        <f t="shared" si="1"/>
        <v>0</v>
      </c>
      <c r="H18" s="10">
        <f t="shared" si="2"/>
        <v>30000</v>
      </c>
      <c r="I18" s="8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8" t="s">
        <v>31</v>
      </c>
      <c r="B19" s="6" t="s">
        <v>30</v>
      </c>
      <c r="C19" s="9">
        <v>0.0</v>
      </c>
      <c r="D19" s="9">
        <v>6000.0</v>
      </c>
      <c r="E19" s="9">
        <v>0.0</v>
      </c>
      <c r="F19" s="9">
        <v>0.0</v>
      </c>
      <c r="G19" s="10">
        <f t="shared" si="1"/>
        <v>0</v>
      </c>
      <c r="H19" s="10">
        <f t="shared" si="2"/>
        <v>6000</v>
      </c>
      <c r="I19" s="8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8" t="s">
        <v>32</v>
      </c>
      <c r="B20" s="6" t="s">
        <v>33</v>
      </c>
      <c r="C20" s="9">
        <v>0.0</v>
      </c>
      <c r="D20" s="9">
        <v>40000.0</v>
      </c>
      <c r="E20" s="9">
        <v>0.0</v>
      </c>
      <c r="F20" s="9">
        <v>0.0</v>
      </c>
      <c r="G20" s="10">
        <f t="shared" si="1"/>
        <v>0</v>
      </c>
      <c r="H20" s="10">
        <f t="shared" si="2"/>
        <v>40000</v>
      </c>
      <c r="I20" s="8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8" t="s">
        <v>34</v>
      </c>
      <c r="B21" s="6" t="s">
        <v>33</v>
      </c>
      <c r="C21" s="9">
        <v>0.0</v>
      </c>
      <c r="D21" s="9">
        <v>5000.0</v>
      </c>
      <c r="E21" s="9">
        <v>0.0</v>
      </c>
      <c r="F21" s="9">
        <v>0.0</v>
      </c>
      <c r="G21" s="10">
        <f t="shared" si="1"/>
        <v>0</v>
      </c>
      <c r="H21" s="10">
        <f t="shared" si="2"/>
        <v>5000</v>
      </c>
      <c r="I21" s="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8" t="s">
        <v>35</v>
      </c>
      <c r="B22" s="6" t="s">
        <v>36</v>
      </c>
      <c r="C22" s="9">
        <v>22000.0</v>
      </c>
      <c r="D22" s="9">
        <v>0.0</v>
      </c>
      <c r="E22" s="9">
        <v>0.0</v>
      </c>
      <c r="F22" s="9">
        <v>0.0</v>
      </c>
      <c r="G22" s="10">
        <f t="shared" si="1"/>
        <v>22000</v>
      </c>
      <c r="H22" s="10">
        <f t="shared" si="2"/>
        <v>0</v>
      </c>
      <c r="I22" s="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8" t="s">
        <v>37</v>
      </c>
      <c r="B23" s="6" t="s">
        <v>36</v>
      </c>
      <c r="C23" s="9">
        <v>4000.0</v>
      </c>
      <c r="D23" s="9">
        <v>0.0</v>
      </c>
      <c r="E23" s="9">
        <v>0.0</v>
      </c>
      <c r="F23" s="9">
        <v>0.0</v>
      </c>
      <c r="G23" s="10">
        <f t="shared" si="1"/>
        <v>4000</v>
      </c>
      <c r="H23" s="10">
        <f t="shared" si="2"/>
        <v>0</v>
      </c>
      <c r="I23" s="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8" t="s">
        <v>38</v>
      </c>
      <c r="B24" s="6" t="s">
        <v>36</v>
      </c>
      <c r="C24" s="9">
        <v>9000.0</v>
      </c>
      <c r="D24" s="9">
        <v>0.0</v>
      </c>
      <c r="E24" s="9">
        <v>500.0</v>
      </c>
      <c r="F24" s="9">
        <v>0.0</v>
      </c>
      <c r="G24" s="10">
        <f t="shared" si="1"/>
        <v>9500</v>
      </c>
      <c r="H24" s="10">
        <f t="shared" si="2"/>
        <v>0</v>
      </c>
      <c r="I24" s="8" t="s">
        <v>39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8" t="s">
        <v>40</v>
      </c>
      <c r="B25" s="6" t="s">
        <v>36</v>
      </c>
      <c r="C25" s="9">
        <v>1200.0</v>
      </c>
      <c r="D25" s="9">
        <v>0.0</v>
      </c>
      <c r="E25" s="9">
        <v>0.0</v>
      </c>
      <c r="F25" s="9">
        <v>0.0</v>
      </c>
      <c r="G25" s="10">
        <f t="shared" si="1"/>
        <v>1200</v>
      </c>
      <c r="H25" s="10">
        <f t="shared" si="2"/>
        <v>0</v>
      </c>
      <c r="I25" s="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8" t="s">
        <v>41</v>
      </c>
      <c r="B26" s="6" t="s">
        <v>36</v>
      </c>
      <c r="C26" s="9">
        <v>0.0</v>
      </c>
      <c r="D26" s="9">
        <v>0.0</v>
      </c>
      <c r="E26" s="9">
        <v>1000.0</v>
      </c>
      <c r="F26" s="9">
        <v>0.0</v>
      </c>
      <c r="G26" s="10">
        <f t="shared" si="1"/>
        <v>1000</v>
      </c>
      <c r="H26" s="10">
        <f t="shared" si="2"/>
        <v>0</v>
      </c>
      <c r="I26" s="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8" t="s">
        <v>42</v>
      </c>
      <c r="B27" s="6" t="s">
        <v>36</v>
      </c>
      <c r="C27" s="9">
        <v>0.0</v>
      </c>
      <c r="D27" s="9">
        <v>0.0</v>
      </c>
      <c r="E27" s="9">
        <v>200.0</v>
      </c>
      <c r="F27" s="9">
        <v>0.0</v>
      </c>
      <c r="G27" s="10">
        <f t="shared" si="1"/>
        <v>200</v>
      </c>
      <c r="H27" s="10">
        <f t="shared" si="2"/>
        <v>0</v>
      </c>
      <c r="I27" s="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11" t="s">
        <v>43</v>
      </c>
      <c r="B28" s="11"/>
      <c r="C28" s="12">
        <f t="shared" ref="C28:H28" si="3">SUM(C9:C27)</f>
        <v>119500</v>
      </c>
      <c r="D28" s="12">
        <f t="shared" si="3"/>
        <v>119500</v>
      </c>
      <c r="E28" s="12">
        <f t="shared" si="3"/>
        <v>1700</v>
      </c>
      <c r="F28" s="12">
        <f t="shared" si="3"/>
        <v>1700</v>
      </c>
      <c r="G28" s="10">
        <f t="shared" si="3"/>
        <v>121000</v>
      </c>
      <c r="H28" s="10">
        <f t="shared" si="3"/>
        <v>121000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8" t="s">
        <v>44</v>
      </c>
      <c r="B30" s="3"/>
      <c r="C30" s="9">
        <f>C28-D28</f>
        <v>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8" t="s">
        <v>45</v>
      </c>
      <c r="B31" s="3"/>
      <c r="C31" s="9">
        <f>E28-F28</f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8" t="s">
        <v>46</v>
      </c>
      <c r="B32" s="3"/>
      <c r="C32" s="9">
        <f>G28-H28</f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8" t="s">
        <v>47</v>
      </c>
      <c r="B34" s="13" t="str">
        <f>IF(G28=H28,"Balanced ✔","Out of balance by "&amp;TEXT(ABS(G28-H28),"#,##0"))</f>
        <v>Balanced ✔</v>
      </c>
      <c r="C34" s="13"/>
      <c r="D34" s="13"/>
      <c r="E34" s="13"/>
      <c r="F34" s="13"/>
      <c r="G34" s="13"/>
      <c r="H34" s="13"/>
      <c r="I34" s="1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14" t="s">
        <v>48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conditionalFormatting sqref="B34:I34">
    <cfRule type="expression" dxfId="0" priority="1">
      <formula>G28&lt;&gt;H28</formula>
    </cfRule>
  </conditionalFormatting>
  <printOptions/>
  <pageMargins bottom="0.75" footer="0.0" header="0.0" left="0.7" right="0.7" top="0.75"/>
  <pageSetup orientation="landscape"/>
  <drawing r:id="rId1"/>
</worksheet>
</file>